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9155" windowHeight="7755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25725"/>
</workbook>
</file>

<file path=xl/calcChain.xml><?xml version="1.0" encoding="utf-8"?>
<calcChain xmlns="http://schemas.openxmlformats.org/spreadsheetml/2006/main">
  <c r="C8" i="7"/>
  <c r="C22" i="1"/>
  <c r="D8" i="4"/>
  <c r="D11" i="1"/>
  <c r="C23" l="1"/>
</calcChain>
</file>

<file path=xl/sharedStrings.xml><?xml version="1.0" encoding="utf-8"?>
<sst xmlns="http://schemas.openxmlformats.org/spreadsheetml/2006/main" count="107" uniqueCount="54">
  <si>
    <t>Uraian</t>
  </si>
  <si>
    <t>Nilai</t>
  </si>
  <si>
    <t>Ukuran (Kg/Ha)</t>
  </si>
  <si>
    <t>Nilai (Rp/Ha)</t>
  </si>
  <si>
    <t>Pupuk Ponska</t>
  </si>
  <si>
    <t>Herbisida</t>
  </si>
  <si>
    <t>Tenaga Kerja</t>
  </si>
  <si>
    <t>Sharing Perhutani</t>
  </si>
  <si>
    <t>Bibit Porang</t>
  </si>
  <si>
    <t>Biaya Produksi</t>
  </si>
  <si>
    <t>Keterangan</t>
  </si>
  <si>
    <t>Petani</t>
  </si>
  <si>
    <t>Pedagang Pengepul</t>
  </si>
  <si>
    <t>Pabrik</t>
  </si>
  <si>
    <t xml:space="preserve">No. </t>
  </si>
  <si>
    <t>Harga (Rp/Kg)</t>
  </si>
  <si>
    <t>Harga Jual Umbi</t>
  </si>
  <si>
    <t>Harga Beli Umbi</t>
  </si>
  <si>
    <t>-</t>
  </si>
  <si>
    <t>Margin/Keuntungan</t>
  </si>
  <si>
    <t>Harga Beli Chips</t>
  </si>
  <si>
    <t>Harga Jual Chips</t>
  </si>
  <si>
    <t>Tengkulak</t>
  </si>
  <si>
    <t>Jumlah Penduduk</t>
  </si>
  <si>
    <t>Laki-Laki</t>
  </si>
  <si>
    <t>Perempuan</t>
  </si>
  <si>
    <t>Jumlah</t>
  </si>
  <si>
    <t>Pemukiman</t>
  </si>
  <si>
    <t>Sawah</t>
  </si>
  <si>
    <t>Ladang</t>
  </si>
  <si>
    <t>Hutan</t>
  </si>
  <si>
    <t>Perikanan</t>
  </si>
  <si>
    <t>Luas Wilayah (Ha)</t>
  </si>
  <si>
    <t>120.03</t>
  </si>
  <si>
    <t>Jumlah KK</t>
  </si>
  <si>
    <t>Tingkat Kesejahteraan Rakyat (KK/Jiwa)</t>
  </si>
  <si>
    <t>Kaya</t>
  </si>
  <si>
    <t>Sedang</t>
  </si>
  <si>
    <t>RTM</t>
  </si>
  <si>
    <t>266 KK / 707 Jiwa</t>
  </si>
  <si>
    <t>472 KK/ 1652 Jiwa</t>
  </si>
  <si>
    <t>415 KK / 1104 Jiwa</t>
  </si>
  <si>
    <t>Tingkat Kesejahteraan Rakyat</t>
  </si>
  <si>
    <t xml:space="preserve"> (KK/Jiwa)</t>
  </si>
  <si>
    <t>Persentase</t>
  </si>
  <si>
    <t>Umbi</t>
  </si>
  <si>
    <t>Bubil</t>
  </si>
  <si>
    <t xml:space="preserve">Produksi </t>
  </si>
  <si>
    <t>Umbi Porang (Kg)</t>
  </si>
  <si>
    <t>Total (Rp)</t>
  </si>
  <si>
    <t>Bubil (Kg)</t>
  </si>
  <si>
    <t xml:space="preserve">Total Penerimaan </t>
  </si>
  <si>
    <t>Pendapatan</t>
  </si>
  <si>
    <t>Hasil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</si>
</sst>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&quot;Rp&quot;#,##0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9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3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left"/>
    </xf>
    <xf numFmtId="165" fontId="2" fillId="0" borderId="13" xfId="0" applyNumberFormat="1" applyFont="1" applyBorder="1"/>
    <xf numFmtId="3" fontId="2" fillId="0" borderId="8" xfId="1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2" fillId="0" borderId="12" xfId="0" applyFont="1" applyBorder="1"/>
    <xf numFmtId="165" fontId="2" fillId="0" borderId="6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3"/>
  <sheetViews>
    <sheetView topLeftCell="A3" workbookViewId="0">
      <selection activeCell="C23" activeCellId="1" sqref="B23 C23"/>
    </sheetView>
  </sheetViews>
  <sheetFormatPr defaultRowHeight="15"/>
  <cols>
    <col min="2" max="2" width="16.85546875" customWidth="1"/>
    <col min="3" max="3" width="15.42578125" customWidth="1"/>
    <col min="4" max="4" width="16.140625" customWidth="1"/>
  </cols>
  <sheetData>
    <row r="5" spans="2:4">
      <c r="B5" s="6" t="s">
        <v>0</v>
      </c>
      <c r="C5" s="6" t="s">
        <v>2</v>
      </c>
      <c r="D5" s="6" t="s">
        <v>3</v>
      </c>
    </row>
    <row r="6" spans="2:4">
      <c r="B6" s="4" t="s">
        <v>8</v>
      </c>
      <c r="C6" s="3">
        <v>300</v>
      </c>
      <c r="D6" s="5">
        <v>75000000</v>
      </c>
    </row>
    <row r="7" spans="2:4">
      <c r="B7" s="4" t="s">
        <v>4</v>
      </c>
      <c r="C7" s="3">
        <v>400</v>
      </c>
      <c r="D7" s="5">
        <v>960000</v>
      </c>
    </row>
    <row r="8" spans="2:4">
      <c r="B8" s="4" t="s">
        <v>5</v>
      </c>
      <c r="C8" s="3">
        <v>10</v>
      </c>
      <c r="D8" s="5">
        <v>800000</v>
      </c>
    </row>
    <row r="9" spans="2:4">
      <c r="B9" s="4" t="s">
        <v>6</v>
      </c>
      <c r="C9" s="3">
        <v>12</v>
      </c>
      <c r="D9" s="5">
        <v>9600000</v>
      </c>
    </row>
    <row r="10" spans="2:4">
      <c r="B10" s="7" t="s">
        <v>7</v>
      </c>
      <c r="C10" s="6">
        <v>1</v>
      </c>
      <c r="D10" s="8">
        <v>1300000</v>
      </c>
    </row>
    <row r="11" spans="2:4">
      <c r="B11" s="4" t="s">
        <v>9</v>
      </c>
      <c r="C11" s="3">
        <v>1</v>
      </c>
      <c r="D11" s="5">
        <f>SUM(D6:D10)</f>
        <v>87660000</v>
      </c>
    </row>
    <row r="14" spans="2:4">
      <c r="B14" s="39" t="s">
        <v>47</v>
      </c>
      <c r="C14" s="39" t="s">
        <v>1</v>
      </c>
    </row>
    <row r="15" spans="2:4">
      <c r="B15" s="56" t="s">
        <v>45</v>
      </c>
      <c r="C15" s="55"/>
    </row>
    <row r="16" spans="2:4">
      <c r="B16" s="54" t="s">
        <v>48</v>
      </c>
      <c r="C16" s="57">
        <v>6000</v>
      </c>
    </row>
    <row r="17" spans="2:3">
      <c r="B17" s="54" t="s">
        <v>15</v>
      </c>
      <c r="C17" s="58">
        <v>13000</v>
      </c>
    </row>
    <row r="18" spans="2:3">
      <c r="B18" s="54" t="s">
        <v>49</v>
      </c>
      <c r="C18" s="60">
        <v>78000000</v>
      </c>
    </row>
    <row r="19" spans="2:3">
      <c r="B19" s="56" t="s">
        <v>46</v>
      </c>
      <c r="C19" s="55"/>
    </row>
    <row r="20" spans="2:3">
      <c r="B20" s="54" t="s">
        <v>50</v>
      </c>
      <c r="C20" s="57">
        <v>1000</v>
      </c>
    </row>
    <row r="21" spans="2:3">
      <c r="B21" s="54" t="s">
        <v>15</v>
      </c>
      <c r="C21" s="58">
        <v>270000</v>
      </c>
    </row>
    <row r="22" spans="2:3">
      <c r="B22" s="54" t="s">
        <v>49</v>
      </c>
      <c r="C22" s="58">
        <f>C20*C21</f>
        <v>270000000</v>
      </c>
    </row>
    <row r="23" spans="2:3">
      <c r="B23" s="53" t="s">
        <v>51</v>
      </c>
      <c r="C23" s="59">
        <f>C18+C22</f>
        <v>348000000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E19"/>
  <sheetViews>
    <sheetView tabSelected="1" topLeftCell="A3" workbookViewId="0">
      <selection activeCell="E19" sqref="A15:E19"/>
    </sheetView>
  </sheetViews>
  <sheetFormatPr defaultRowHeight="15"/>
  <cols>
    <col min="1" max="1" width="3.42578125" customWidth="1"/>
    <col min="2" max="2" width="14.85546875" customWidth="1"/>
    <col min="3" max="3" width="5.42578125" customWidth="1"/>
    <col min="4" max="4" width="13.140625" customWidth="1"/>
    <col min="5" max="5" width="5.5703125" customWidth="1"/>
    <col min="6" max="6" width="12.5703125" customWidth="1"/>
  </cols>
  <sheetData>
    <row r="8" spans="1:5">
      <c r="A8" s="65" t="s">
        <v>14</v>
      </c>
      <c r="B8" s="65" t="s">
        <v>10</v>
      </c>
      <c r="C8" s="64" t="s">
        <v>15</v>
      </c>
      <c r="D8" s="64"/>
      <c r="E8" s="64"/>
    </row>
    <row r="9" spans="1:5">
      <c r="A9" s="65"/>
      <c r="B9" s="65"/>
      <c r="C9" s="11" t="s">
        <v>11</v>
      </c>
      <c r="D9" s="11" t="s">
        <v>12</v>
      </c>
      <c r="E9" s="11" t="s">
        <v>13</v>
      </c>
    </row>
    <row r="10" spans="1:5">
      <c r="A10" s="12">
        <v>1</v>
      </c>
      <c r="B10" s="13" t="s">
        <v>17</v>
      </c>
      <c r="C10" s="14" t="s">
        <v>18</v>
      </c>
      <c r="D10" s="15">
        <v>13000</v>
      </c>
      <c r="E10" s="15">
        <v>14714</v>
      </c>
    </row>
    <row r="11" spans="1:5">
      <c r="A11" s="11">
        <v>2</v>
      </c>
      <c r="B11" s="16" t="s">
        <v>16</v>
      </c>
      <c r="C11" s="17">
        <v>13000</v>
      </c>
      <c r="D11" s="17">
        <v>14714</v>
      </c>
      <c r="E11" s="18" t="s">
        <v>18</v>
      </c>
    </row>
    <row r="12" spans="1:5">
      <c r="A12" s="19">
        <v>3</v>
      </c>
      <c r="B12" s="20" t="s">
        <v>19</v>
      </c>
      <c r="C12" s="21" t="s">
        <v>18</v>
      </c>
      <c r="D12" s="22">
        <v>1714</v>
      </c>
      <c r="E12" s="21" t="s">
        <v>18</v>
      </c>
    </row>
    <row r="13" spans="1:5">
      <c r="A13" s="2"/>
    </row>
    <row r="15" spans="1:5">
      <c r="A15" s="65" t="s">
        <v>14</v>
      </c>
      <c r="B15" s="65" t="s">
        <v>10</v>
      </c>
      <c r="C15" s="66" t="s">
        <v>15</v>
      </c>
      <c r="D15" s="66"/>
      <c r="E15" s="66"/>
    </row>
    <row r="16" spans="1:5">
      <c r="A16" s="65"/>
      <c r="B16" s="65"/>
      <c r="C16" s="11" t="s">
        <v>11</v>
      </c>
      <c r="D16" s="11" t="s">
        <v>12</v>
      </c>
      <c r="E16" s="11" t="s">
        <v>13</v>
      </c>
    </row>
    <row r="17" spans="1:5">
      <c r="A17" s="12">
        <v>1</v>
      </c>
      <c r="B17" s="13" t="s">
        <v>20</v>
      </c>
      <c r="C17" s="14" t="s">
        <v>18</v>
      </c>
      <c r="D17" s="15">
        <v>70000</v>
      </c>
      <c r="E17" s="15">
        <v>72444</v>
      </c>
    </row>
    <row r="18" spans="1:5">
      <c r="A18" s="11">
        <v>2</v>
      </c>
      <c r="B18" s="16" t="s">
        <v>21</v>
      </c>
      <c r="C18" s="17">
        <v>70000</v>
      </c>
      <c r="D18" s="17">
        <v>72444</v>
      </c>
      <c r="E18" s="18" t="s">
        <v>18</v>
      </c>
    </row>
    <row r="19" spans="1:5">
      <c r="A19" s="19">
        <v>3</v>
      </c>
      <c r="B19" s="20" t="s">
        <v>19</v>
      </c>
      <c r="C19" s="21" t="s">
        <v>18</v>
      </c>
      <c r="D19" s="22">
        <v>2444</v>
      </c>
      <c r="E19" s="21" t="s">
        <v>18</v>
      </c>
    </row>
  </sheetData>
  <mergeCells count="6">
    <mergeCell ref="C8:E8"/>
    <mergeCell ref="B8:B9"/>
    <mergeCell ref="A8:A9"/>
    <mergeCell ref="A15:A16"/>
    <mergeCell ref="B15:B16"/>
    <mergeCell ref="C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G16"/>
  <sheetViews>
    <sheetView topLeftCell="B1" workbookViewId="0">
      <selection activeCell="B11" sqref="B11:G15"/>
    </sheetView>
  </sheetViews>
  <sheetFormatPr defaultRowHeight="15"/>
  <cols>
    <col min="2" max="2" width="2.7109375" customWidth="1"/>
    <col min="3" max="3" width="14.28515625" customWidth="1"/>
    <col min="4" max="4" width="6" customWidth="1"/>
    <col min="5" max="5" width="7.28515625" customWidth="1"/>
    <col min="6" max="6" width="14.140625" customWidth="1"/>
    <col min="7" max="7" width="5.85546875" customWidth="1"/>
  </cols>
  <sheetData>
    <row r="4" spans="2:7">
      <c r="B4" s="67" t="s">
        <v>14</v>
      </c>
      <c r="C4" s="67" t="s">
        <v>10</v>
      </c>
      <c r="D4" s="68" t="s">
        <v>15</v>
      </c>
      <c r="E4" s="68"/>
      <c r="F4" s="68"/>
      <c r="G4" s="68"/>
    </row>
    <row r="5" spans="2:7">
      <c r="B5" s="67"/>
      <c r="C5" s="67"/>
      <c r="D5" s="3" t="s">
        <v>11</v>
      </c>
      <c r="E5" s="3" t="s">
        <v>22</v>
      </c>
      <c r="F5" s="3" t="s">
        <v>12</v>
      </c>
      <c r="G5" s="3" t="s">
        <v>13</v>
      </c>
    </row>
    <row r="6" spans="2:7">
      <c r="B6" s="9">
        <v>1</v>
      </c>
      <c r="C6" s="24" t="s">
        <v>17</v>
      </c>
      <c r="D6" s="9" t="s">
        <v>18</v>
      </c>
      <c r="E6" s="25">
        <v>13000</v>
      </c>
      <c r="F6" s="25">
        <v>14295</v>
      </c>
      <c r="G6" s="25">
        <v>14736</v>
      </c>
    </row>
    <row r="7" spans="2:7">
      <c r="B7" s="26">
        <v>2</v>
      </c>
      <c r="C7" s="27" t="s">
        <v>16</v>
      </c>
      <c r="D7" s="28">
        <v>13000</v>
      </c>
      <c r="E7" s="28">
        <v>14295</v>
      </c>
      <c r="F7" s="28">
        <v>14736</v>
      </c>
      <c r="G7" s="26" t="s">
        <v>18</v>
      </c>
    </row>
    <row r="8" spans="2:7">
      <c r="B8" s="6">
        <v>3</v>
      </c>
      <c r="C8" s="29" t="s">
        <v>19</v>
      </c>
      <c r="D8" s="6" t="s">
        <v>18</v>
      </c>
      <c r="E8" s="8">
        <v>1295</v>
      </c>
      <c r="F8" s="8">
        <v>441</v>
      </c>
      <c r="G8" s="6" t="s">
        <v>18</v>
      </c>
    </row>
    <row r="11" spans="2:7">
      <c r="B11" s="65" t="s">
        <v>14</v>
      </c>
      <c r="C11" s="65" t="s">
        <v>10</v>
      </c>
      <c r="D11" s="66" t="s">
        <v>15</v>
      </c>
      <c r="E11" s="66"/>
      <c r="F11" s="66"/>
      <c r="G11" s="66"/>
    </row>
    <row r="12" spans="2:7">
      <c r="B12" s="65"/>
      <c r="C12" s="65"/>
      <c r="D12" s="11" t="s">
        <v>11</v>
      </c>
      <c r="E12" s="11" t="s">
        <v>22</v>
      </c>
      <c r="F12" s="11" t="s">
        <v>12</v>
      </c>
      <c r="G12" s="11" t="s">
        <v>13</v>
      </c>
    </row>
    <row r="13" spans="2:7">
      <c r="B13" s="12">
        <v>1</v>
      </c>
      <c r="C13" s="32" t="s">
        <v>20</v>
      </c>
      <c r="D13" s="12" t="s">
        <v>18</v>
      </c>
      <c r="E13" s="33">
        <v>70000</v>
      </c>
      <c r="F13" s="33">
        <v>71590</v>
      </c>
      <c r="G13" s="33">
        <v>72444</v>
      </c>
    </row>
    <row r="14" spans="2:7">
      <c r="B14" s="11">
        <v>2</v>
      </c>
      <c r="C14" s="31" t="s">
        <v>21</v>
      </c>
      <c r="D14" s="30">
        <v>70000</v>
      </c>
      <c r="E14" s="30">
        <v>71590</v>
      </c>
      <c r="F14" s="30">
        <v>72444</v>
      </c>
      <c r="G14" s="11" t="s">
        <v>18</v>
      </c>
    </row>
    <row r="15" spans="2:7">
      <c r="B15" s="19">
        <v>3</v>
      </c>
      <c r="C15" s="34" t="s">
        <v>19</v>
      </c>
      <c r="D15" s="19" t="s">
        <v>18</v>
      </c>
      <c r="E15" s="35">
        <v>1590</v>
      </c>
      <c r="F15" s="35">
        <v>854</v>
      </c>
      <c r="G15" s="19" t="s">
        <v>18</v>
      </c>
    </row>
    <row r="16" spans="2:7">
      <c r="F16" s="1"/>
    </row>
  </sheetData>
  <mergeCells count="6">
    <mergeCell ref="B4:B5"/>
    <mergeCell ref="C4:C5"/>
    <mergeCell ref="D4:G4"/>
    <mergeCell ref="B11:B12"/>
    <mergeCell ref="C11:C12"/>
    <mergeCell ref="D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5:F8"/>
  <sheetViews>
    <sheetView workbookViewId="0">
      <selection activeCell="B6" sqref="B6:F8"/>
    </sheetView>
  </sheetViews>
  <sheetFormatPr defaultRowHeight="15"/>
  <cols>
    <col min="2" max="2" width="7.28515625" customWidth="1"/>
    <col min="3" max="3" width="9.140625" customWidth="1"/>
    <col min="4" max="4" width="6.140625" customWidth="1"/>
    <col min="5" max="5" width="9.140625" customWidth="1"/>
    <col min="6" max="6" width="0.7109375" customWidth="1"/>
  </cols>
  <sheetData>
    <row r="5" spans="2:6" ht="15.75" customHeight="1">
      <c r="B5" s="23"/>
      <c r="C5" s="23"/>
      <c r="D5" s="23"/>
      <c r="E5" s="23"/>
      <c r="F5" s="23"/>
    </row>
    <row r="6" spans="2:6" ht="12.75" customHeight="1">
      <c r="B6" s="74" t="s">
        <v>23</v>
      </c>
      <c r="C6" s="73"/>
      <c r="D6" s="75"/>
      <c r="E6" s="71" t="s">
        <v>34</v>
      </c>
      <c r="F6" s="72"/>
    </row>
    <row r="7" spans="2:6">
      <c r="B7" s="3" t="s">
        <v>24</v>
      </c>
      <c r="C7" s="3" t="s">
        <v>25</v>
      </c>
      <c r="D7" s="3" t="s">
        <v>26</v>
      </c>
      <c r="E7" s="73"/>
      <c r="F7" s="73"/>
    </row>
    <row r="8" spans="2:6">
      <c r="B8" s="37">
        <v>1754</v>
      </c>
      <c r="C8" s="37">
        <v>1709</v>
      </c>
      <c r="D8" s="37">
        <f>SUM(B8:C8)</f>
        <v>3463</v>
      </c>
      <c r="E8" s="69">
        <v>1153</v>
      </c>
      <c r="F8" s="70"/>
    </row>
  </sheetData>
  <mergeCells count="3">
    <mergeCell ref="E8:F8"/>
    <mergeCell ref="E6:F7"/>
    <mergeCell ref="B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7:F12"/>
  <sheetViews>
    <sheetView workbookViewId="0">
      <selection activeCell="D15" sqref="D15"/>
    </sheetView>
  </sheetViews>
  <sheetFormatPr defaultRowHeight="15"/>
  <cols>
    <col min="3" max="3" width="8.140625" customWidth="1"/>
    <col min="4" max="4" width="6.5703125" customWidth="1"/>
    <col min="5" max="5" width="8" customWidth="1"/>
    <col min="6" max="6" width="7.85546875" customWidth="1"/>
  </cols>
  <sheetData>
    <row r="7" spans="2:6">
      <c r="B7" s="76" t="s">
        <v>32</v>
      </c>
      <c r="C7" s="76"/>
      <c r="D7" s="38"/>
      <c r="E7" s="38"/>
      <c r="F7" s="38"/>
    </row>
    <row r="8" spans="2:6">
      <c r="B8" s="40" t="s">
        <v>27</v>
      </c>
      <c r="C8" s="41">
        <v>290660</v>
      </c>
    </row>
    <row r="9" spans="2:6">
      <c r="B9" s="42" t="s">
        <v>28</v>
      </c>
      <c r="C9" s="43">
        <v>105677</v>
      </c>
    </row>
    <row r="10" spans="2:6">
      <c r="B10" s="42" t="s">
        <v>29</v>
      </c>
      <c r="C10" s="44" t="s">
        <v>33</v>
      </c>
    </row>
    <row r="11" spans="2:6">
      <c r="B11" s="42" t="s">
        <v>30</v>
      </c>
      <c r="C11" s="43">
        <v>1141765</v>
      </c>
    </row>
    <row r="12" spans="2:6">
      <c r="B12" s="45" t="s">
        <v>31</v>
      </c>
      <c r="C12" s="46" t="s">
        <v>18</v>
      </c>
    </row>
  </sheetData>
  <mergeCells count="1">
    <mergeCell ref="B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6:E15"/>
  <sheetViews>
    <sheetView workbookViewId="0">
      <selection activeCell="B11" sqref="B11:D15"/>
    </sheetView>
  </sheetViews>
  <sheetFormatPr defaultRowHeight="15"/>
  <cols>
    <col min="2" max="2" width="8.7109375" customWidth="1"/>
    <col min="3" max="3" width="22.5703125" customWidth="1"/>
    <col min="4" max="4" width="8.7109375" customWidth="1"/>
  </cols>
  <sheetData>
    <row r="6" spans="2:5">
      <c r="B6" s="67" t="s">
        <v>35</v>
      </c>
      <c r="C6" s="67"/>
      <c r="D6" s="67"/>
      <c r="E6" s="36"/>
    </row>
    <row r="7" spans="2:5">
      <c r="B7" s="10" t="s">
        <v>36</v>
      </c>
      <c r="C7" s="10" t="s">
        <v>37</v>
      </c>
      <c r="D7" s="10" t="s">
        <v>38</v>
      </c>
    </row>
    <row r="8" spans="2:5">
      <c r="B8" s="10" t="s">
        <v>39</v>
      </c>
      <c r="C8" s="10" t="s">
        <v>40</v>
      </c>
      <c r="D8" s="10" t="s">
        <v>41</v>
      </c>
    </row>
    <row r="11" spans="2:5">
      <c r="B11" s="67" t="s">
        <v>42</v>
      </c>
      <c r="C11" s="67"/>
      <c r="D11" s="71" t="s">
        <v>44</v>
      </c>
    </row>
    <row r="12" spans="2:5" ht="11.25" customHeight="1">
      <c r="B12" s="67" t="s">
        <v>43</v>
      </c>
      <c r="C12" s="67"/>
      <c r="D12" s="77"/>
    </row>
    <row r="13" spans="2:5">
      <c r="B13" s="49" t="s">
        <v>36</v>
      </c>
      <c r="C13" s="49" t="s">
        <v>39</v>
      </c>
      <c r="D13" s="50">
        <v>0.23</v>
      </c>
    </row>
    <row r="14" spans="2:5">
      <c r="B14" s="47" t="s">
        <v>37</v>
      </c>
      <c r="C14" s="47" t="s">
        <v>40</v>
      </c>
      <c r="D14" s="51">
        <v>0.40899999999999997</v>
      </c>
    </row>
    <row r="15" spans="2:5">
      <c r="B15" s="48" t="s">
        <v>38</v>
      </c>
      <c r="C15" s="48" t="s">
        <v>41</v>
      </c>
      <c r="D15" s="52">
        <v>0.35899999999999999</v>
      </c>
    </row>
  </sheetData>
  <mergeCells count="4">
    <mergeCell ref="B6:D6"/>
    <mergeCell ref="B12:C12"/>
    <mergeCell ref="B11:C11"/>
    <mergeCell ref="D11:D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5:C8"/>
  <sheetViews>
    <sheetView workbookViewId="0">
      <selection activeCell="B5" sqref="B5:C8"/>
    </sheetView>
  </sheetViews>
  <sheetFormatPr defaultRowHeight="15"/>
  <cols>
    <col min="2" max="2" width="14.5703125" customWidth="1"/>
    <col min="3" max="3" width="13.28515625" customWidth="1"/>
  </cols>
  <sheetData>
    <row r="5" spans="2:3">
      <c r="B5" s="78" t="s">
        <v>52</v>
      </c>
      <c r="C5" s="79"/>
    </row>
    <row r="6" spans="2:3">
      <c r="B6" s="53" t="s">
        <v>51</v>
      </c>
      <c r="C6" s="61">
        <v>348000000</v>
      </c>
    </row>
    <row r="7" spans="2:3">
      <c r="B7" s="53" t="s">
        <v>9</v>
      </c>
      <c r="C7" s="61">
        <v>87660000</v>
      </c>
    </row>
    <row r="8" spans="2:3">
      <c r="B8" s="62" t="s">
        <v>53</v>
      </c>
      <c r="C8" s="63">
        <f>C6-C7</f>
        <v>260340000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riskyal</cp:lastModifiedBy>
  <dcterms:created xsi:type="dcterms:W3CDTF">2020-11-06T07:29:53Z</dcterms:created>
  <dcterms:modified xsi:type="dcterms:W3CDTF">2020-11-13T05:59:32Z</dcterms:modified>
</cp:coreProperties>
</file>